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ptiPlex3050\Desktop\IVAN\"/>
    </mc:Choice>
  </mc:AlternateContent>
  <xr:revisionPtr revIDLastSave="0" documentId="13_ncr:1_{4B11A721-DA2D-47CB-A6A6-04108A558B25}" xr6:coauthVersionLast="47" xr6:coauthVersionMax="47" xr10:uidLastSave="{00000000-0000-0000-0000-000000000000}"/>
  <bookViews>
    <workbookView xWindow="2730" yWindow="2730" windowWidth="17190" windowHeight="10275" xr2:uid="{00000000-000D-0000-FFFF-FFFF00000000}"/>
  </bookViews>
  <sheets>
    <sheet name="List1" sheetId="1" r:id="rId1"/>
    <sheet name="List2" sheetId="2" r:id="rId2"/>
  </sheets>
  <definedNames>
    <definedName name="_xlnm.Print_Area" localSheetId="0">List1!$A$1:$I$85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  <c r="D38" i="1"/>
  <c r="D35" i="1"/>
  <c r="D18" i="1"/>
  <c r="D79" i="1" s="1"/>
  <c r="D26" i="1"/>
  <c r="D24" i="1"/>
  <c r="D22" i="1"/>
  <c r="D19" i="1"/>
</calcChain>
</file>

<file path=xl/sharedStrings.xml><?xml version="1.0" encoding="utf-8"?>
<sst xmlns="http://schemas.openxmlformats.org/spreadsheetml/2006/main" count="307" uniqueCount="185">
  <si>
    <t>EV.BR.</t>
  </si>
  <si>
    <t>PREDMET NABAVE</t>
  </si>
  <si>
    <t>VRSTA POSTUPKA JAVNE NABAVE</t>
  </si>
  <si>
    <t>PLANIRANI POČETAK POSTUPKA</t>
  </si>
  <si>
    <t>PLANIRANO TRAJANJE UGOVORI ILI OKVIRNOG SPORAZUMA</t>
  </si>
  <si>
    <t>NAPOMENA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</si>
  <si>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</si>
  <si>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</si>
  <si>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</si>
  <si>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</si>
  <si>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</si>
  <si>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</si>
  <si>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</si>
  <si>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</si>
  <si>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    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</si>
  <si>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</si>
  <si>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</si>
  <si>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</si>
  <si>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</si>
  <si>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</si>
  <si>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</si>
  <si>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</si>
  <si>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</si>
  <si>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</si>
  <si>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</si>
  <si>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</si>
  <si>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</si>
  <si>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Gotovi beton za izgradnju grobnica</t>
  </si>
  <si>
    <t>Nabava ekološke rasvjete (LED)</t>
  </si>
  <si>
    <t>Nabava kamenih ploča i cokle</t>
  </si>
  <si>
    <t xml:space="preserve">Kamenoklesarske usluge </t>
  </si>
  <si>
    <t>Klupe za parkove</t>
  </si>
  <si>
    <t>Vrećice za smeće</t>
  </si>
  <si>
    <t>Vertikalna prometna signalizacija/znakovi/ogledala</t>
  </si>
  <si>
    <t>UKUPNO</t>
  </si>
  <si>
    <t>Usluga strojnog košenja grana plotova</t>
  </si>
  <si>
    <t>Usluga autodizalica</t>
  </si>
  <si>
    <t>Servisi za teretno vozilo MAN</t>
  </si>
  <si>
    <t xml:space="preserve">Tehnički pregled vozila </t>
  </si>
  <si>
    <t>Premija osiguranja za vozila</t>
  </si>
  <si>
    <t xml:space="preserve">Uredski materijal, Toneri, Registratori, Fotokopirni papir, Obrasci razni </t>
  </si>
  <si>
    <t>Poštanske usluge</t>
  </si>
  <si>
    <t>Usluge tel.mob.i interneta</t>
  </si>
  <si>
    <t>Usluge zdravstvenih pregleda radnika</t>
  </si>
  <si>
    <t>Nabava informatičke opreme</t>
  </si>
  <si>
    <t>Nabavka uredskog namještaja</t>
  </si>
  <si>
    <t>UGOVOR ILI
 OKVIRNI
 SPORAZUM</t>
  </si>
  <si>
    <t>Članak 1.</t>
  </si>
  <si>
    <t>RED. BR.</t>
  </si>
  <si>
    <t>Jednostavna nabava</t>
  </si>
  <si>
    <t>Razni građevinski materijal</t>
  </si>
  <si>
    <t>Usluge iskopa, ravnanja i slično, građevinskim strojevima</t>
  </si>
  <si>
    <t>Spremnici za otpad</t>
  </si>
  <si>
    <t>Servis za vozilo PEUGEUOT</t>
  </si>
  <si>
    <t>Radna obuća, odjeća i ostala radna oprema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</si>
  <si>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</si>
  <si>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</si>
  <si>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</si>
  <si>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</si>
  <si>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</si>
  <si>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</si>
  <si>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</si>
  <si>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</si>
  <si>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</si>
  <si>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</si>
  <si>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</si>
  <si>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</si>
  <si>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</si>
  <si>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</si>
  <si>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PROCIJENJENA VRIJEDNOST NABAVE</t>
  </si>
  <si>
    <t>Gorivo</t>
  </si>
  <si>
    <t>Kameni agregati - tampon</t>
  </si>
  <si>
    <t>36.</t>
  </si>
  <si>
    <t>Betonska galanterija</t>
  </si>
  <si>
    <t>Nabava sadnica, cvijeća i ostalih hortikultura, zemlje i humusa</t>
  </si>
  <si>
    <t>Direktor</t>
  </si>
  <si>
    <t>37.</t>
  </si>
  <si>
    <t>38.</t>
  </si>
  <si>
    <t>Električna energija</t>
  </si>
  <si>
    <t>Servis za Vozilo IVECO</t>
  </si>
  <si>
    <t>39.</t>
  </si>
  <si>
    <t>Kamata za obradu kredita</t>
  </si>
  <si>
    <t>Nabava raznog komunalnog alata</t>
  </si>
  <si>
    <t>Stolovi i klupe</t>
  </si>
  <si>
    <t>Tome Šimunić</t>
  </si>
  <si>
    <t>Narudžbenica</t>
  </si>
  <si>
    <t xml:space="preserve">Razvodni ormar za opskrbu električne energije </t>
  </si>
  <si>
    <t>Auto gume</t>
  </si>
  <si>
    <t>Redovna kamata dugoročnog kredita</t>
  </si>
  <si>
    <t>Programsko rješenje za upravljanje i naplatu tuševa</t>
  </si>
  <si>
    <t>Programsko rješenje za upravljanje i naplatu parkinga</t>
  </si>
  <si>
    <t>Sanitarni i higijenski materijal</t>
  </si>
  <si>
    <t>Sportski rekviziti i oprema</t>
  </si>
  <si>
    <t>PLANA NABAVE BIBINJAC d.o.o. za 2021. godinu</t>
  </si>
  <si>
    <t>40.</t>
  </si>
  <si>
    <t>N-01/21</t>
  </si>
  <si>
    <t>N-02/21</t>
  </si>
  <si>
    <t>N-03/21</t>
  </si>
  <si>
    <t>N-04/21</t>
  </si>
  <si>
    <t>N-05/21</t>
  </si>
  <si>
    <t>N-06/21</t>
  </si>
  <si>
    <t>N-07/21</t>
  </si>
  <si>
    <t>N-08/21</t>
  </si>
  <si>
    <t>N-09/21</t>
  </si>
  <si>
    <t>N-10/21</t>
  </si>
  <si>
    <t>N-11/21</t>
  </si>
  <si>
    <t>N-12/21</t>
  </si>
  <si>
    <t>N-13/21</t>
  </si>
  <si>
    <t>N-14/21</t>
  </si>
  <si>
    <t>N-15/21</t>
  </si>
  <si>
    <t>N-16/21</t>
  </si>
  <si>
    <t>N-17/21</t>
  </si>
  <si>
    <t>N-18/21</t>
  </si>
  <si>
    <t>N-19/21</t>
  </si>
  <si>
    <t>N-20/21</t>
  </si>
  <si>
    <t>N-21/21</t>
  </si>
  <si>
    <t>N-22/21</t>
  </si>
  <si>
    <t>N-23/21</t>
  </si>
  <si>
    <t>N-24/21</t>
  </si>
  <si>
    <t>N-25/21</t>
  </si>
  <si>
    <t>N-26/21</t>
  </si>
  <si>
    <t>N-27/21</t>
  </si>
  <si>
    <t>N-29/21</t>
  </si>
  <si>
    <t>N-30/21</t>
  </si>
  <si>
    <t>N-31/21</t>
  </si>
  <si>
    <t>N-32/21</t>
  </si>
  <si>
    <t>N-33/21</t>
  </si>
  <si>
    <t>N-34/21</t>
  </si>
  <si>
    <t>N-35/21</t>
  </si>
  <si>
    <t>N-36/21</t>
  </si>
  <si>
    <t>N-37/21</t>
  </si>
  <si>
    <t>N-38/21</t>
  </si>
  <si>
    <t>N-39//21</t>
  </si>
  <si>
    <t>U Planu nabave Trgovačkog Društva Bibinjac d.o.o. za 2021. godinu donosi se planirane nabave robe, radova i usluge prema opisu i na načinu kako slijedi:</t>
  </si>
  <si>
    <t xml:space="preserve">Temeljem članka 28. stavka 1. Zakona o javnoj nabavi ("Narodne novine", br. 120/16) i članka 8. Statuta Trgovačkog Društva Bibinjac d.o.o, Direktor Društva dana 9.12.2020. godine donosi </t>
  </si>
  <si>
    <t>Nabava novih specijalnih vozila za odvoz i kompaktiranje otpada</t>
  </si>
  <si>
    <t>Otvoreni postupak</t>
  </si>
  <si>
    <t>Ugovor</t>
  </si>
  <si>
    <t>JN-01/21</t>
  </si>
  <si>
    <t>Nadzorni audit sustava upravljanja prema normi ISO 9001:2015</t>
  </si>
  <si>
    <t>41.</t>
  </si>
  <si>
    <t>42.</t>
  </si>
  <si>
    <t>N-40/21</t>
  </si>
  <si>
    <t>N-41/21</t>
  </si>
  <si>
    <t>Sanitarni kontejner</t>
  </si>
  <si>
    <t>Izrada inox rukohvata</t>
  </si>
  <si>
    <t>Gotovi beton za izgradnju šetnice, ostalo</t>
  </si>
  <si>
    <t>Razne građevinske armature</t>
  </si>
  <si>
    <t>N-42/21</t>
  </si>
  <si>
    <t>N-46/21</t>
  </si>
  <si>
    <t>N-45/21</t>
  </si>
  <si>
    <t>N-44/21</t>
  </si>
  <si>
    <t>N-43/21</t>
  </si>
  <si>
    <t>43.</t>
  </si>
  <si>
    <t>44.</t>
  </si>
  <si>
    <t>45.</t>
  </si>
  <si>
    <t>46.</t>
  </si>
  <si>
    <t>47.</t>
  </si>
  <si>
    <t>48.</t>
  </si>
  <si>
    <t>49.</t>
  </si>
  <si>
    <t>50.</t>
  </si>
  <si>
    <t>JN02-/22</t>
  </si>
  <si>
    <t>Urbana oprema i sprave za dječje igralište</t>
  </si>
  <si>
    <t>Elektrotehnički radovi, Led Rasvjeta</t>
  </si>
  <si>
    <t xml:space="preserve">Jednostavna nabava </t>
  </si>
  <si>
    <t>Gotovi beton za izgradnju</t>
  </si>
  <si>
    <t>51.</t>
  </si>
  <si>
    <t>52.</t>
  </si>
  <si>
    <t>53.</t>
  </si>
  <si>
    <t>54.</t>
  </si>
  <si>
    <t>N-47/21</t>
  </si>
  <si>
    <t>N-48/21</t>
  </si>
  <si>
    <t>N-49/21</t>
  </si>
  <si>
    <t>N-50/21</t>
  </si>
  <si>
    <t>N-51/21</t>
  </si>
  <si>
    <t>N-52/21</t>
  </si>
  <si>
    <t>NOVO</t>
  </si>
  <si>
    <t>DRUGA IZMJENA</t>
  </si>
  <si>
    <t>Poslovi prostornog uređenja i gradnje</t>
  </si>
  <si>
    <t>55.</t>
  </si>
  <si>
    <t>N-53/21</t>
  </si>
  <si>
    <t>56.</t>
  </si>
  <si>
    <t>N-54/21</t>
  </si>
  <si>
    <t>u Bibinjama,  31.3.2021. god.</t>
  </si>
  <si>
    <t>Antitraumatska podloga (tatran), nabava robe i usluga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</si>
</sst>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/>
    <xf numFmtId="3" fontId="4" fillId="3" borderId="4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0" fillId="0" borderId="0" xfId="0" applyNumberFormat="1" applyFont="1" applyAlignment="1">
      <alignment wrapText="1"/>
    </xf>
    <xf numFmtId="4" fontId="3" fillId="3" borderId="4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28577</xdr:rowOff>
    </xdr:from>
    <xdr:to>
      <xdr:col>7</xdr:col>
      <xdr:colOff>0</xdr:colOff>
      <xdr:row>3</xdr:row>
      <xdr:rowOff>153185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4FE62D4-A365-4B3E-9752-345F334A8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28577"/>
          <a:ext cx="8658224" cy="69610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190505</xdr:colOff>
      <xdr:row>46</xdr:row>
      <xdr:rowOff>119068</xdr:rowOff>
    </xdr:from>
    <xdr:to>
      <xdr:col>7</xdr:col>
      <xdr:colOff>23195</xdr:colOff>
      <xdr:row>49</xdr:row>
      <xdr:rowOff>243676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3AC649-B521-4355-BC38-409BC9B9A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5" y="15478131"/>
          <a:ext cx="8048003" cy="696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88"/>
  <sheetViews>
    <sheetView tabSelected="1" view="pageBreakPreview" topLeftCell="A64" zoomScale="85" zoomScaleNormal="70" zoomScaleSheetLayoutView="85" zoomScalePageLayoutView="85" workbookViewId="0">
      <selection activeCell="C66" sqref="C66"/>
    </sheetView>
  </sheetViews>
  <sheetFormatPr defaultColWidth="11.85546875" defaultRowHeight="15" x14ac:dyDescent="0.25"/>
  <cols>
    <col min="1" max="1" width="10.140625" style="11" customWidth="1"/>
    <col min="2" max="2" width="9.7109375" style="12" bestFit="1" customWidth="1"/>
    <col min="3" max="3" width="40.85546875" style="3" customWidth="1"/>
    <col min="4" max="4" width="15.7109375" style="23" customWidth="1"/>
    <col min="5" max="9" width="15.7109375" style="3" customWidth="1"/>
    <col min="10" max="16384" width="11.85546875" style="3"/>
  </cols>
  <sheetData>
    <row r="8" spans="1:12" ht="49.5" customHeight="1" x14ac:dyDescent="0.25">
      <c r="A8" s="69" t="s">
        <v>134</v>
      </c>
      <c r="B8" s="69"/>
      <c r="C8" s="69"/>
      <c r="D8" s="69"/>
      <c r="E8" s="69"/>
      <c r="F8" s="69"/>
      <c r="G8" s="69"/>
      <c r="H8" s="69"/>
      <c r="I8" s="69"/>
      <c r="J8" s="1"/>
    </row>
    <row r="9" spans="1:12" x14ac:dyDescent="0.25">
      <c r="A9" s="9"/>
    </row>
    <row r="10" spans="1:12" x14ac:dyDescent="0.25">
      <c r="A10" s="9"/>
      <c r="C10" s="4"/>
    </row>
    <row r="11" spans="1:12" s="4" customFormat="1" ht="14.25" x14ac:dyDescent="0.25">
      <c r="A11" s="67" t="s">
        <v>93</v>
      </c>
      <c r="B11" s="67"/>
      <c r="C11" s="67"/>
      <c r="D11" s="67"/>
      <c r="E11" s="67"/>
      <c r="F11" s="67"/>
      <c r="G11" s="67"/>
      <c r="H11" s="67"/>
      <c r="I11" s="67"/>
    </row>
    <row r="12" spans="1:12" x14ac:dyDescent="0.25">
      <c r="A12" s="67" t="s">
        <v>177</v>
      </c>
      <c r="B12" s="67"/>
      <c r="C12" s="67"/>
      <c r="D12" s="67"/>
      <c r="E12" s="67"/>
      <c r="F12" s="67"/>
      <c r="G12" s="67"/>
      <c r="H12" s="67"/>
      <c r="I12" s="67"/>
    </row>
    <row r="13" spans="1:12" x14ac:dyDescent="0.25">
      <c r="A13" s="66" t="s">
        <v>47</v>
      </c>
      <c r="B13" s="66"/>
      <c r="C13" s="66"/>
      <c r="D13" s="66"/>
      <c r="E13" s="66"/>
      <c r="F13" s="66"/>
      <c r="G13" s="66"/>
      <c r="H13" s="66"/>
      <c r="I13" s="66"/>
      <c r="J13" s="1"/>
      <c r="K13" s="1"/>
      <c r="L13" s="1"/>
    </row>
    <row r="14" spans="1:12" ht="15" customHeight="1" x14ac:dyDescent="0.25"/>
    <row r="15" spans="1:12" ht="32.25" customHeight="1" thickBot="1" x14ac:dyDescent="0.3">
      <c r="A15" s="68" t="s">
        <v>133</v>
      </c>
      <c r="B15" s="68"/>
      <c r="C15" s="68"/>
      <c r="D15" s="68"/>
      <c r="E15" s="68"/>
      <c r="F15" s="68"/>
      <c r="G15" s="68"/>
      <c r="H15" s="68"/>
      <c r="I15" s="68"/>
    </row>
    <row r="16" spans="1:12" ht="64.5" thickBot="1" x14ac:dyDescent="0.3">
      <c r="A16" s="29" t="s">
        <v>48</v>
      </c>
      <c r="B16" s="29" t="s">
        <v>0</v>
      </c>
      <c r="C16" s="29" t="s">
        <v>1</v>
      </c>
      <c r="D16" s="30" t="s">
        <v>69</v>
      </c>
      <c r="E16" s="29" t="s">
        <v>2</v>
      </c>
      <c r="F16" s="29" t="s">
        <v>46</v>
      </c>
      <c r="G16" s="2" t="s">
        <v>3</v>
      </c>
      <c r="H16" s="2" t="s">
        <v>4</v>
      </c>
      <c r="I16" s="2" t="s">
        <v>5</v>
      </c>
    </row>
    <row r="17" spans="1:9" ht="30.75" thickBot="1" x14ac:dyDescent="0.3">
      <c r="A17" s="20" t="s">
        <v>6</v>
      </c>
      <c r="B17" s="20" t="s">
        <v>95</v>
      </c>
      <c r="C17" s="31" t="s">
        <v>51</v>
      </c>
      <c r="D17" s="32">
        <v>180000</v>
      </c>
      <c r="E17" s="20" t="s">
        <v>49</v>
      </c>
      <c r="F17" s="28" t="s">
        <v>85</v>
      </c>
      <c r="G17" s="5"/>
      <c r="H17" s="5"/>
      <c r="I17" s="5"/>
    </row>
    <row r="18" spans="1:9" ht="30.75" thickBot="1" x14ac:dyDescent="0.3">
      <c r="A18" s="20" t="s">
        <v>7</v>
      </c>
      <c r="B18" s="20" t="s">
        <v>96</v>
      </c>
      <c r="C18" s="31" t="s">
        <v>50</v>
      </c>
      <c r="D18" s="32">
        <f>5000+5000+20000+20000+10000+10000+5000+10000+10000</f>
        <v>95000</v>
      </c>
      <c r="E18" s="20" t="s">
        <v>49</v>
      </c>
      <c r="F18" s="28" t="s">
        <v>85</v>
      </c>
      <c r="G18" s="5"/>
      <c r="H18" s="5"/>
      <c r="I18" s="6"/>
    </row>
    <row r="19" spans="1:9" ht="30.75" thickBot="1" x14ac:dyDescent="0.3">
      <c r="A19" s="20" t="s">
        <v>8</v>
      </c>
      <c r="B19" s="20" t="s">
        <v>97</v>
      </c>
      <c r="C19" s="31" t="s">
        <v>71</v>
      </c>
      <c r="D19" s="32">
        <f>50000+30000</f>
        <v>80000</v>
      </c>
      <c r="E19" s="20" t="s">
        <v>49</v>
      </c>
      <c r="F19" s="28" t="s">
        <v>85</v>
      </c>
      <c r="G19" s="5"/>
      <c r="H19" s="5"/>
      <c r="I19" s="5" t="s">
        <v>14</v>
      </c>
    </row>
    <row r="20" spans="1:9" ht="30.75" thickBot="1" x14ac:dyDescent="0.3">
      <c r="A20" s="20" t="s">
        <v>9</v>
      </c>
      <c r="B20" s="20" t="s">
        <v>98</v>
      </c>
      <c r="C20" s="31" t="s">
        <v>27</v>
      </c>
      <c r="D20" s="32">
        <v>100000</v>
      </c>
      <c r="E20" s="20" t="s">
        <v>49</v>
      </c>
      <c r="F20" s="28" t="s">
        <v>85</v>
      </c>
      <c r="G20" s="5"/>
      <c r="H20" s="5"/>
      <c r="I20" s="5"/>
    </row>
    <row r="21" spans="1:9" ht="30.75" thickBot="1" x14ac:dyDescent="0.3">
      <c r="A21" s="20" t="s">
        <v>10</v>
      </c>
      <c r="B21" s="20" t="s">
        <v>99</v>
      </c>
      <c r="C21" s="31" t="s">
        <v>73</v>
      </c>
      <c r="D21" s="32">
        <v>70000</v>
      </c>
      <c r="E21" s="20" t="s">
        <v>49</v>
      </c>
      <c r="F21" s="28" t="s">
        <v>85</v>
      </c>
      <c r="G21" s="5"/>
      <c r="H21" s="5"/>
      <c r="I21" s="5"/>
    </row>
    <row r="22" spans="1:9" ht="30.75" thickBot="1" x14ac:dyDescent="0.3">
      <c r="A22" s="20" t="s">
        <v>11</v>
      </c>
      <c r="B22" s="20" t="s">
        <v>100</v>
      </c>
      <c r="C22" s="31" t="s">
        <v>74</v>
      </c>
      <c r="D22" s="32">
        <f>50000+10000+15000+5000+5000</f>
        <v>85000</v>
      </c>
      <c r="E22" s="20" t="s">
        <v>49</v>
      </c>
      <c r="F22" s="28" t="s">
        <v>85</v>
      </c>
      <c r="G22" s="5"/>
      <c r="H22" s="5"/>
      <c r="I22" s="5"/>
    </row>
    <row r="23" spans="1:9" ht="30.75" thickBot="1" x14ac:dyDescent="0.3">
      <c r="A23" s="20" t="s">
        <v>12</v>
      </c>
      <c r="B23" s="20" t="s">
        <v>101</v>
      </c>
      <c r="C23" s="31" t="s">
        <v>28</v>
      </c>
      <c r="D23" s="32">
        <v>20000</v>
      </c>
      <c r="E23" s="20" t="s">
        <v>49</v>
      </c>
      <c r="F23" s="28" t="s">
        <v>85</v>
      </c>
      <c r="G23" s="5"/>
      <c r="H23" s="5"/>
      <c r="I23" s="5"/>
    </row>
    <row r="24" spans="1:9" ht="30.75" thickBot="1" x14ac:dyDescent="0.3">
      <c r="A24" s="20" t="s">
        <v>13</v>
      </c>
      <c r="B24" s="20" t="s">
        <v>102</v>
      </c>
      <c r="C24" s="31" t="s">
        <v>29</v>
      </c>
      <c r="D24" s="32">
        <f>45000+5000</f>
        <v>50000</v>
      </c>
      <c r="E24" s="20" t="s">
        <v>49</v>
      </c>
      <c r="F24" s="28" t="s">
        <v>85</v>
      </c>
      <c r="G24" s="10"/>
      <c r="H24" s="10"/>
      <c r="I24" s="10"/>
    </row>
    <row r="25" spans="1:9" ht="30.75" thickBot="1" x14ac:dyDescent="0.3">
      <c r="A25" s="20" t="s">
        <v>15</v>
      </c>
      <c r="B25" s="20" t="s">
        <v>103</v>
      </c>
      <c r="C25" s="31" t="s">
        <v>30</v>
      </c>
      <c r="D25" s="32">
        <v>45000</v>
      </c>
      <c r="E25" s="20" t="s">
        <v>49</v>
      </c>
      <c r="F25" s="28" t="s">
        <v>85</v>
      </c>
      <c r="G25" s="10"/>
      <c r="H25" s="10"/>
      <c r="I25" s="10"/>
    </row>
    <row r="26" spans="1:9" ht="30.75" thickBot="1" x14ac:dyDescent="0.3">
      <c r="A26" s="20" t="s">
        <v>16</v>
      </c>
      <c r="B26" s="20" t="s">
        <v>104</v>
      </c>
      <c r="C26" s="31" t="s">
        <v>52</v>
      </c>
      <c r="D26" s="32">
        <f>15000+140000+40000</f>
        <v>195000</v>
      </c>
      <c r="E26" s="20" t="s">
        <v>49</v>
      </c>
      <c r="F26" s="28" t="s">
        <v>85</v>
      </c>
      <c r="G26" s="7"/>
      <c r="H26" s="7"/>
      <c r="I26" s="7"/>
    </row>
    <row r="27" spans="1:9" ht="30.75" thickBot="1" x14ac:dyDescent="0.3">
      <c r="A27" s="20" t="s">
        <v>17</v>
      </c>
      <c r="B27" s="20" t="s">
        <v>105</v>
      </c>
      <c r="C27" s="31" t="s">
        <v>31</v>
      </c>
      <c r="D27" s="32">
        <v>20000</v>
      </c>
      <c r="E27" s="20" t="s">
        <v>49</v>
      </c>
      <c r="F27" s="28" t="s">
        <v>85</v>
      </c>
      <c r="G27" s="7"/>
      <c r="H27" s="7"/>
      <c r="I27" s="7"/>
    </row>
    <row r="28" spans="1:9" ht="30.75" thickBot="1" x14ac:dyDescent="0.3">
      <c r="A28" s="20" t="s">
        <v>18</v>
      </c>
      <c r="B28" s="20" t="s">
        <v>106</v>
      </c>
      <c r="C28" s="31" t="s">
        <v>32</v>
      </c>
      <c r="D28" s="32">
        <v>50000</v>
      </c>
      <c r="E28" s="20" t="s">
        <v>49</v>
      </c>
      <c r="F28" s="28" t="s">
        <v>85</v>
      </c>
      <c r="G28" s="7"/>
      <c r="H28" s="7"/>
      <c r="I28" s="7"/>
    </row>
    <row r="29" spans="1:9" ht="30.75" thickBot="1" x14ac:dyDescent="0.3">
      <c r="A29" s="20" t="s">
        <v>19</v>
      </c>
      <c r="B29" s="20" t="s">
        <v>107</v>
      </c>
      <c r="C29" s="31" t="s">
        <v>91</v>
      </c>
      <c r="D29" s="32">
        <v>15000</v>
      </c>
      <c r="E29" s="20" t="s">
        <v>49</v>
      </c>
      <c r="F29" s="28" t="s">
        <v>85</v>
      </c>
      <c r="G29" s="7"/>
      <c r="H29" s="7"/>
      <c r="I29" s="7"/>
    </row>
    <row r="30" spans="1:9" ht="30.75" thickBot="1" x14ac:dyDescent="0.3">
      <c r="A30" s="20" t="s">
        <v>20</v>
      </c>
      <c r="B30" s="20" t="s">
        <v>108</v>
      </c>
      <c r="C30" s="33" t="s">
        <v>86</v>
      </c>
      <c r="D30" s="32">
        <v>6500</v>
      </c>
      <c r="E30" s="20" t="s">
        <v>49</v>
      </c>
      <c r="F30" s="28" t="s">
        <v>85</v>
      </c>
      <c r="G30" s="7"/>
      <c r="H30" s="7"/>
      <c r="I30" s="7"/>
    </row>
    <row r="31" spans="1:9" ht="30.75" thickBot="1" x14ac:dyDescent="0.3">
      <c r="A31" s="20" t="s">
        <v>21</v>
      </c>
      <c r="B31" s="20" t="s">
        <v>109</v>
      </c>
      <c r="C31" s="31" t="s">
        <v>33</v>
      </c>
      <c r="D31" s="32">
        <v>20000</v>
      </c>
      <c r="E31" s="20" t="s">
        <v>49</v>
      </c>
      <c r="F31" s="28" t="s">
        <v>85</v>
      </c>
      <c r="G31" s="7"/>
      <c r="H31" s="7"/>
      <c r="I31" s="7"/>
    </row>
    <row r="32" spans="1:9" ht="30.75" thickBot="1" x14ac:dyDescent="0.3">
      <c r="A32" s="20" t="s">
        <v>22</v>
      </c>
      <c r="B32" s="20" t="s">
        <v>110</v>
      </c>
      <c r="C32" s="26" t="s">
        <v>35</v>
      </c>
      <c r="D32" s="27">
        <v>50000</v>
      </c>
      <c r="E32" s="20" t="s">
        <v>49</v>
      </c>
      <c r="F32" s="28" t="s">
        <v>85</v>
      </c>
      <c r="G32" s="7"/>
      <c r="H32" s="7"/>
      <c r="I32" s="7"/>
    </row>
    <row r="33" spans="1:9" ht="30.75" thickBot="1" x14ac:dyDescent="0.3">
      <c r="A33" s="20" t="s">
        <v>23</v>
      </c>
      <c r="B33" s="20" t="s">
        <v>111</v>
      </c>
      <c r="C33" s="26" t="s">
        <v>36</v>
      </c>
      <c r="D33" s="27">
        <v>20000</v>
      </c>
      <c r="E33" s="20" t="s">
        <v>49</v>
      </c>
      <c r="F33" s="28" t="s">
        <v>85</v>
      </c>
      <c r="G33" s="7"/>
      <c r="H33" s="7"/>
      <c r="I33" s="7"/>
    </row>
    <row r="34" spans="1:9" ht="30.75" thickBot="1" x14ac:dyDescent="0.3">
      <c r="A34" s="20" t="s">
        <v>24</v>
      </c>
      <c r="B34" s="20" t="s">
        <v>112</v>
      </c>
      <c r="C34" s="33" t="s">
        <v>53</v>
      </c>
      <c r="D34" s="34">
        <v>10000</v>
      </c>
      <c r="E34" s="35" t="s">
        <v>49</v>
      </c>
      <c r="F34" s="28" t="s">
        <v>85</v>
      </c>
      <c r="G34" s="7"/>
      <c r="H34" s="7"/>
      <c r="I34" s="7"/>
    </row>
    <row r="35" spans="1:9" ht="30.75" thickBot="1" x14ac:dyDescent="0.3">
      <c r="A35" s="20" t="s">
        <v>25</v>
      </c>
      <c r="B35" s="20" t="s">
        <v>113</v>
      </c>
      <c r="C35" s="26" t="s">
        <v>87</v>
      </c>
      <c r="D35" s="27">
        <f>5000+5000+25000+25000</f>
        <v>60000</v>
      </c>
      <c r="E35" s="35" t="s">
        <v>49</v>
      </c>
      <c r="F35" s="28" t="s">
        <v>85</v>
      </c>
      <c r="G35" s="7"/>
      <c r="H35" s="7"/>
      <c r="I35" s="7"/>
    </row>
    <row r="36" spans="1:9" ht="30.75" thickBot="1" x14ac:dyDescent="0.3">
      <c r="A36" s="20" t="s">
        <v>26</v>
      </c>
      <c r="B36" s="20" t="s">
        <v>114</v>
      </c>
      <c r="C36" s="26" t="s">
        <v>70</v>
      </c>
      <c r="D36" s="27">
        <v>150000</v>
      </c>
      <c r="E36" s="35" t="s">
        <v>49</v>
      </c>
      <c r="F36" s="28" t="s">
        <v>85</v>
      </c>
      <c r="G36" s="7"/>
      <c r="H36" s="7"/>
      <c r="I36" s="7"/>
    </row>
    <row r="37" spans="1:9" ht="30.75" thickBot="1" x14ac:dyDescent="0.3">
      <c r="A37" s="20" t="s">
        <v>55</v>
      </c>
      <c r="B37" s="20" t="s">
        <v>115</v>
      </c>
      <c r="C37" s="33" t="s">
        <v>37</v>
      </c>
      <c r="D37" s="34">
        <v>40000</v>
      </c>
      <c r="E37" s="35" t="s">
        <v>49</v>
      </c>
      <c r="F37" s="28" t="s">
        <v>85</v>
      </c>
      <c r="G37" s="7"/>
      <c r="H37" s="7"/>
      <c r="I37" s="7"/>
    </row>
    <row r="38" spans="1:9" ht="30.75" thickBot="1" x14ac:dyDescent="0.3">
      <c r="A38" s="20" t="s">
        <v>56</v>
      </c>
      <c r="B38" s="20" t="s">
        <v>116</v>
      </c>
      <c r="C38" s="26" t="s">
        <v>54</v>
      </c>
      <c r="D38" s="27">
        <f>20000+35000+10000</f>
        <v>65000</v>
      </c>
      <c r="E38" s="35" t="s">
        <v>49</v>
      </c>
      <c r="F38" s="28" t="s">
        <v>85</v>
      </c>
      <c r="G38" s="7"/>
      <c r="H38" s="7"/>
      <c r="I38" s="7"/>
    </row>
    <row r="39" spans="1:9" ht="30.75" thickBot="1" x14ac:dyDescent="0.3">
      <c r="A39" s="20" t="s">
        <v>57</v>
      </c>
      <c r="B39" s="20" t="s">
        <v>117</v>
      </c>
      <c r="C39" s="26" t="s">
        <v>38</v>
      </c>
      <c r="D39" s="27">
        <v>30000</v>
      </c>
      <c r="E39" s="35" t="s">
        <v>49</v>
      </c>
      <c r="F39" s="28" t="s">
        <v>85</v>
      </c>
      <c r="G39" s="7"/>
      <c r="H39" s="7"/>
      <c r="I39" s="7"/>
    </row>
    <row r="40" spans="1:9" ht="30.75" thickBot="1" x14ac:dyDescent="0.3">
      <c r="A40" s="20" t="s">
        <v>58</v>
      </c>
      <c r="B40" s="38" t="s">
        <v>138</v>
      </c>
      <c r="C40" s="39" t="s">
        <v>135</v>
      </c>
      <c r="D40" s="43">
        <v>4300000</v>
      </c>
      <c r="E40" s="38" t="s">
        <v>136</v>
      </c>
      <c r="F40" s="5" t="s">
        <v>137</v>
      </c>
      <c r="G40" s="7"/>
      <c r="H40" s="7"/>
      <c r="I40" s="7"/>
    </row>
    <row r="41" spans="1:9" ht="30.75" thickBot="1" x14ac:dyDescent="0.3">
      <c r="A41" s="20" t="s">
        <v>59</v>
      </c>
      <c r="B41" s="20" t="s">
        <v>118</v>
      </c>
      <c r="C41" s="26" t="s">
        <v>39</v>
      </c>
      <c r="D41" s="27">
        <v>40000</v>
      </c>
      <c r="E41" s="35" t="s">
        <v>49</v>
      </c>
      <c r="F41" s="28" t="s">
        <v>85</v>
      </c>
      <c r="G41" s="7"/>
      <c r="H41" s="7"/>
      <c r="I41" s="7"/>
    </row>
    <row r="42" spans="1:9" ht="30.75" thickBot="1" x14ac:dyDescent="0.3">
      <c r="A42" s="20" t="s">
        <v>60</v>
      </c>
      <c r="B42" s="20" t="s">
        <v>119</v>
      </c>
      <c r="C42" s="31" t="s">
        <v>40</v>
      </c>
      <c r="D42" s="32">
        <v>40000</v>
      </c>
      <c r="E42" s="35" t="s">
        <v>49</v>
      </c>
      <c r="F42" s="28" t="s">
        <v>85</v>
      </c>
      <c r="G42" s="13"/>
      <c r="H42" s="13"/>
      <c r="I42" s="13"/>
    </row>
    <row r="43" spans="1:9" ht="30.75" thickBot="1" x14ac:dyDescent="0.3">
      <c r="A43" s="20" t="s">
        <v>61</v>
      </c>
      <c r="B43" s="20" t="s">
        <v>120</v>
      </c>
      <c r="C43" s="26" t="s">
        <v>41</v>
      </c>
      <c r="D43" s="27">
        <v>30000</v>
      </c>
      <c r="E43" s="35" t="s">
        <v>49</v>
      </c>
      <c r="F43" s="28" t="s">
        <v>85</v>
      </c>
      <c r="G43" s="8"/>
      <c r="H43" s="8"/>
      <c r="I43" s="7"/>
    </row>
    <row r="44" spans="1:9" ht="30.75" thickBot="1" x14ac:dyDescent="0.3">
      <c r="A44" s="20" t="s">
        <v>62</v>
      </c>
      <c r="B44" s="20" t="s">
        <v>121</v>
      </c>
      <c r="C44" s="26" t="s">
        <v>42</v>
      </c>
      <c r="D44" s="27">
        <v>20000</v>
      </c>
      <c r="E44" s="35" t="s">
        <v>49</v>
      </c>
      <c r="F44" s="28" t="s">
        <v>85</v>
      </c>
      <c r="G44" s="41"/>
      <c r="H44" s="41"/>
      <c r="I44" s="41"/>
    </row>
    <row r="45" spans="1:9" x14ac:dyDescent="0.25">
      <c r="A45" s="45"/>
      <c r="B45" s="45"/>
      <c r="C45" s="46"/>
      <c r="D45" s="47"/>
      <c r="E45" s="48"/>
      <c r="F45" s="49"/>
      <c r="G45" s="50"/>
      <c r="H45" s="50"/>
      <c r="I45" s="50"/>
    </row>
    <row r="46" spans="1:9" x14ac:dyDescent="0.25">
      <c r="A46" s="51"/>
      <c r="B46" s="51"/>
      <c r="C46" s="52"/>
      <c r="D46" s="53"/>
      <c r="E46" s="54"/>
      <c r="F46" s="55"/>
      <c r="G46" s="56"/>
      <c r="H46" s="56"/>
      <c r="I46" s="56"/>
    </row>
    <row r="47" spans="1:9" x14ac:dyDescent="0.25">
      <c r="A47" s="51"/>
      <c r="B47" s="51"/>
      <c r="C47" s="52"/>
      <c r="D47" s="53"/>
      <c r="E47" s="54"/>
      <c r="F47" s="55"/>
      <c r="G47" s="56"/>
      <c r="H47" s="56"/>
      <c r="I47" s="56"/>
    </row>
    <row r="48" spans="1:9" x14ac:dyDescent="0.25">
      <c r="A48" s="51"/>
      <c r="B48" s="51"/>
      <c r="C48" s="52"/>
      <c r="D48" s="53"/>
      <c r="E48" s="54"/>
      <c r="F48" s="55"/>
      <c r="G48" s="56"/>
      <c r="H48" s="56"/>
      <c r="I48" s="56"/>
    </row>
    <row r="49" spans="1:12" x14ac:dyDescent="0.25">
      <c r="A49" s="51"/>
      <c r="B49" s="51"/>
      <c r="C49" s="52"/>
      <c r="D49" s="53"/>
      <c r="E49" s="54"/>
      <c r="F49" s="55"/>
      <c r="G49" s="56"/>
      <c r="H49" s="56"/>
      <c r="I49" s="56"/>
    </row>
    <row r="50" spans="1:12" ht="54" customHeight="1" thickBot="1" x14ac:dyDescent="0.3">
      <c r="A50" s="57"/>
      <c r="B50" s="57"/>
      <c r="C50" s="58"/>
      <c r="D50" s="59"/>
      <c r="E50" s="60"/>
      <c r="F50" s="61"/>
      <c r="G50" s="62"/>
      <c r="H50" s="62"/>
      <c r="I50" s="62"/>
    </row>
    <row r="51" spans="1:12" ht="64.5" thickBot="1" x14ac:dyDescent="0.3">
      <c r="A51" s="29" t="s">
        <v>48</v>
      </c>
      <c r="B51" s="29" t="s">
        <v>0</v>
      </c>
      <c r="C51" s="29" t="s">
        <v>1</v>
      </c>
      <c r="D51" s="30" t="s">
        <v>69</v>
      </c>
      <c r="E51" s="29" t="s">
        <v>2</v>
      </c>
      <c r="F51" s="29" t="s">
        <v>46</v>
      </c>
      <c r="G51" s="2" t="s">
        <v>3</v>
      </c>
      <c r="H51" s="2" t="s">
        <v>4</v>
      </c>
      <c r="I51" s="2" t="s">
        <v>5</v>
      </c>
    </row>
    <row r="52" spans="1:12" ht="30.75" thickBot="1" x14ac:dyDescent="0.3">
      <c r="A52" s="20" t="s">
        <v>63</v>
      </c>
      <c r="B52" s="20" t="s">
        <v>122</v>
      </c>
      <c r="C52" s="26" t="s">
        <v>43</v>
      </c>
      <c r="D52" s="27">
        <f>15000+10000</f>
        <v>25000</v>
      </c>
      <c r="E52" s="35" t="s">
        <v>49</v>
      </c>
      <c r="F52" s="28" t="s">
        <v>85</v>
      </c>
      <c r="G52" s="7"/>
      <c r="H52" s="7"/>
      <c r="I52" s="7"/>
    </row>
    <row r="53" spans="1:12" ht="30.75" thickBot="1" x14ac:dyDescent="0.3">
      <c r="A53" s="20" t="s">
        <v>64</v>
      </c>
      <c r="B53" s="20" t="s">
        <v>123</v>
      </c>
      <c r="C53" s="26" t="s">
        <v>44</v>
      </c>
      <c r="D53" s="27">
        <v>20000</v>
      </c>
      <c r="E53" s="35" t="s">
        <v>49</v>
      </c>
      <c r="F53" s="28" t="s">
        <v>85</v>
      </c>
      <c r="G53" s="7"/>
      <c r="H53" s="7"/>
      <c r="I53" s="7"/>
    </row>
    <row r="54" spans="1:12" ht="30.75" thickBot="1" x14ac:dyDescent="0.3">
      <c r="A54" s="20" t="s">
        <v>65</v>
      </c>
      <c r="B54" s="20" t="s">
        <v>124</v>
      </c>
      <c r="C54" s="26" t="s">
        <v>139</v>
      </c>
      <c r="D54" s="27">
        <v>25000</v>
      </c>
      <c r="E54" s="35" t="s">
        <v>49</v>
      </c>
      <c r="F54" s="28" t="s">
        <v>85</v>
      </c>
      <c r="G54" s="7"/>
      <c r="H54" s="7"/>
      <c r="I54" s="7"/>
    </row>
    <row r="55" spans="1:12" ht="30.75" thickBot="1" x14ac:dyDescent="0.35">
      <c r="A55" s="20" t="s">
        <v>66</v>
      </c>
      <c r="B55" s="20" t="s">
        <v>125</v>
      </c>
      <c r="C55" s="26" t="s">
        <v>45</v>
      </c>
      <c r="D55" s="27">
        <v>10000</v>
      </c>
      <c r="E55" s="35" t="s">
        <v>49</v>
      </c>
      <c r="F55" s="28" t="s">
        <v>85</v>
      </c>
      <c r="G55" s="7"/>
      <c r="H55" s="7"/>
      <c r="I55" s="7"/>
      <c r="L55" s="21"/>
    </row>
    <row r="56" spans="1:12" ht="30.75" thickBot="1" x14ac:dyDescent="0.3">
      <c r="A56" s="20" t="s">
        <v>67</v>
      </c>
      <c r="B56" s="20" t="s">
        <v>126</v>
      </c>
      <c r="C56" s="26" t="s">
        <v>78</v>
      </c>
      <c r="D56" s="27">
        <v>20000</v>
      </c>
      <c r="E56" s="20" t="s">
        <v>49</v>
      </c>
      <c r="F56" s="28" t="s">
        <v>85</v>
      </c>
      <c r="G56" s="7"/>
      <c r="H56" s="7"/>
      <c r="I56" s="7"/>
    </row>
    <row r="57" spans="1:12" ht="30.75" thickBot="1" x14ac:dyDescent="0.3">
      <c r="A57" s="20" t="s">
        <v>68</v>
      </c>
      <c r="B57" s="20" t="s">
        <v>127</v>
      </c>
      <c r="C57" s="26" t="s">
        <v>79</v>
      </c>
      <c r="D57" s="27">
        <v>20000</v>
      </c>
      <c r="E57" s="20" t="s">
        <v>49</v>
      </c>
      <c r="F57" s="28" t="s">
        <v>85</v>
      </c>
      <c r="G57" s="7"/>
      <c r="H57" s="7"/>
      <c r="I57" s="7"/>
    </row>
    <row r="58" spans="1:12" ht="30.75" thickBot="1" x14ac:dyDescent="0.3">
      <c r="A58" s="20" t="s">
        <v>72</v>
      </c>
      <c r="B58" s="20" t="s">
        <v>128</v>
      </c>
      <c r="C58" s="26" t="s">
        <v>81</v>
      </c>
      <c r="D58" s="27">
        <v>11125</v>
      </c>
      <c r="E58" s="20" t="s">
        <v>49</v>
      </c>
      <c r="F58" s="28" t="s">
        <v>85</v>
      </c>
      <c r="G58" s="7"/>
      <c r="H58" s="7"/>
      <c r="I58" s="7"/>
    </row>
    <row r="59" spans="1:12" ht="30.75" thickBot="1" x14ac:dyDescent="0.3">
      <c r="A59" s="20" t="s">
        <v>76</v>
      </c>
      <c r="B59" s="20" t="s">
        <v>129</v>
      </c>
      <c r="C59" s="26" t="s">
        <v>88</v>
      </c>
      <c r="D59" s="27">
        <v>65880</v>
      </c>
      <c r="E59" s="20" t="s">
        <v>49</v>
      </c>
      <c r="F59" s="28" t="s">
        <v>85</v>
      </c>
      <c r="G59" s="7"/>
      <c r="H59" s="7"/>
      <c r="I59" s="7"/>
    </row>
    <row r="60" spans="1:12" ht="31.5" customHeight="1" thickBot="1" x14ac:dyDescent="0.3">
      <c r="A60" s="20" t="s">
        <v>77</v>
      </c>
      <c r="B60" s="20" t="s">
        <v>130</v>
      </c>
      <c r="C60" s="26" t="s">
        <v>89</v>
      </c>
      <c r="D60" s="27">
        <v>11000</v>
      </c>
      <c r="E60" s="20" t="s">
        <v>49</v>
      </c>
      <c r="F60" s="28" t="s">
        <v>85</v>
      </c>
      <c r="G60" s="7"/>
      <c r="H60" s="7"/>
      <c r="I60" s="7"/>
    </row>
    <row r="61" spans="1:12" ht="30" customHeight="1" thickBot="1" x14ac:dyDescent="0.3">
      <c r="A61" s="20" t="s">
        <v>80</v>
      </c>
      <c r="B61" s="22" t="s">
        <v>131</v>
      </c>
      <c r="C61" s="26" t="s">
        <v>90</v>
      </c>
      <c r="D61" s="27">
        <v>40000</v>
      </c>
      <c r="E61" s="20" t="s">
        <v>49</v>
      </c>
      <c r="F61" s="28" t="s">
        <v>85</v>
      </c>
      <c r="G61" s="7"/>
      <c r="H61" s="7"/>
      <c r="I61" s="7"/>
    </row>
    <row r="62" spans="1:12" ht="31.5" customHeight="1" thickBot="1" x14ac:dyDescent="0.3">
      <c r="A62" s="20" t="s">
        <v>94</v>
      </c>
      <c r="B62" s="20" t="s">
        <v>132</v>
      </c>
      <c r="C62" s="26" t="s">
        <v>82</v>
      </c>
      <c r="D62" s="27">
        <v>20000</v>
      </c>
      <c r="E62" s="20" t="s">
        <v>49</v>
      </c>
      <c r="F62" s="28" t="s">
        <v>85</v>
      </c>
      <c r="G62" s="7"/>
      <c r="H62" s="7"/>
      <c r="I62" s="7"/>
    </row>
    <row r="63" spans="1:12" ht="33.75" customHeight="1" thickBot="1" x14ac:dyDescent="0.3">
      <c r="A63" s="20" t="s">
        <v>140</v>
      </c>
      <c r="B63" s="20" t="s">
        <v>142</v>
      </c>
      <c r="C63" s="26" t="s">
        <v>83</v>
      </c>
      <c r="D63" s="27">
        <v>15000</v>
      </c>
      <c r="E63" s="20" t="s">
        <v>49</v>
      </c>
      <c r="F63" s="28" t="s">
        <v>85</v>
      </c>
      <c r="G63" s="7"/>
      <c r="H63" s="7"/>
      <c r="I63" s="7"/>
    </row>
    <row r="64" spans="1:12" ht="30.75" customHeight="1" thickBot="1" x14ac:dyDescent="0.3">
      <c r="A64" s="20" t="s">
        <v>141</v>
      </c>
      <c r="B64" s="20" t="s">
        <v>143</v>
      </c>
      <c r="C64" s="31" t="s">
        <v>92</v>
      </c>
      <c r="D64" s="36">
        <v>5000</v>
      </c>
      <c r="E64" s="20" t="s">
        <v>49</v>
      </c>
      <c r="F64" s="28" t="s">
        <v>85</v>
      </c>
      <c r="G64" s="7"/>
      <c r="H64" s="7"/>
      <c r="I64" s="7"/>
    </row>
    <row r="65" spans="1:9" ht="30.75" customHeight="1" thickBot="1" x14ac:dyDescent="0.3">
      <c r="A65" s="20" t="s">
        <v>153</v>
      </c>
      <c r="B65" s="20" t="s">
        <v>161</v>
      </c>
      <c r="C65" s="42" t="s">
        <v>184</v>
      </c>
      <c r="D65" s="40">
        <v>416000</v>
      </c>
      <c r="E65" s="20" t="s">
        <v>49</v>
      </c>
      <c r="F65" s="5"/>
      <c r="G65" s="7"/>
      <c r="H65" s="7"/>
      <c r="I65" s="7"/>
    </row>
    <row r="66" spans="1:9" ht="30.75" customHeight="1" thickBot="1" x14ac:dyDescent="0.3">
      <c r="A66" s="20" t="s">
        <v>154</v>
      </c>
      <c r="B66" s="20" t="s">
        <v>148</v>
      </c>
      <c r="C66" s="42" t="s">
        <v>162</v>
      </c>
      <c r="D66" s="40">
        <v>150000</v>
      </c>
      <c r="E66" s="20" t="s">
        <v>49</v>
      </c>
      <c r="F66" s="28" t="s">
        <v>85</v>
      </c>
      <c r="G66" s="7"/>
      <c r="H66" s="7"/>
      <c r="I66" s="7"/>
    </row>
    <row r="67" spans="1:9" ht="30.75" customHeight="1" thickBot="1" x14ac:dyDescent="0.3">
      <c r="A67" s="20" t="s">
        <v>155</v>
      </c>
      <c r="B67" s="20" t="s">
        <v>152</v>
      </c>
      <c r="C67" s="42" t="s">
        <v>163</v>
      </c>
      <c r="D67" s="40">
        <v>95000</v>
      </c>
      <c r="E67" s="38" t="s">
        <v>49</v>
      </c>
      <c r="F67" s="5" t="s">
        <v>85</v>
      </c>
      <c r="G67" s="7"/>
      <c r="H67" s="7"/>
      <c r="I67" s="7"/>
    </row>
    <row r="68" spans="1:9" ht="30.75" customHeight="1" thickBot="1" x14ac:dyDescent="0.3">
      <c r="A68" s="20" t="s">
        <v>156</v>
      </c>
      <c r="B68" s="20" t="s">
        <v>151</v>
      </c>
      <c r="C68" s="31" t="s">
        <v>51</v>
      </c>
      <c r="D68" s="40">
        <v>50000</v>
      </c>
      <c r="E68" s="38" t="s">
        <v>164</v>
      </c>
      <c r="F68" s="5"/>
      <c r="G68" s="7"/>
      <c r="H68" s="7"/>
      <c r="I68" s="7"/>
    </row>
    <row r="69" spans="1:9" ht="30.75" customHeight="1" thickBot="1" x14ac:dyDescent="0.3">
      <c r="A69" s="20" t="s">
        <v>157</v>
      </c>
      <c r="B69" s="20" t="s">
        <v>150</v>
      </c>
      <c r="C69" s="42" t="s">
        <v>73</v>
      </c>
      <c r="D69" s="40">
        <v>70000</v>
      </c>
      <c r="E69" s="38" t="s">
        <v>49</v>
      </c>
      <c r="F69" s="5" t="s">
        <v>85</v>
      </c>
      <c r="G69" s="7"/>
      <c r="H69" s="7"/>
      <c r="I69" s="7"/>
    </row>
    <row r="70" spans="1:9" ht="30.75" customHeight="1" thickBot="1" x14ac:dyDescent="0.3">
      <c r="A70" s="20" t="s">
        <v>158</v>
      </c>
      <c r="B70" s="20" t="s">
        <v>149</v>
      </c>
      <c r="C70" s="31" t="s">
        <v>165</v>
      </c>
      <c r="D70" s="40">
        <v>15000</v>
      </c>
      <c r="E70" s="38" t="s">
        <v>49</v>
      </c>
      <c r="F70" s="5" t="s">
        <v>85</v>
      </c>
      <c r="G70" s="7"/>
      <c r="H70" s="7"/>
      <c r="I70" s="7"/>
    </row>
    <row r="71" spans="1:9" ht="30.75" customHeight="1" thickBot="1" x14ac:dyDescent="0.3">
      <c r="A71" s="20" t="s">
        <v>159</v>
      </c>
      <c r="B71" s="20" t="s">
        <v>170</v>
      </c>
      <c r="C71" s="31" t="s">
        <v>147</v>
      </c>
      <c r="D71" s="40">
        <v>60000</v>
      </c>
      <c r="E71" s="38" t="s">
        <v>49</v>
      </c>
      <c r="F71" s="5" t="s">
        <v>85</v>
      </c>
      <c r="G71" s="7"/>
      <c r="H71" s="7"/>
      <c r="I71" s="7"/>
    </row>
    <row r="72" spans="1:9" ht="30.75" customHeight="1" thickBot="1" x14ac:dyDescent="0.3">
      <c r="A72" s="20" t="s">
        <v>160</v>
      </c>
      <c r="B72" s="20" t="s">
        <v>171</v>
      </c>
      <c r="C72" s="31" t="s">
        <v>178</v>
      </c>
      <c r="D72" s="40">
        <v>15000</v>
      </c>
      <c r="E72" s="38" t="s">
        <v>49</v>
      </c>
      <c r="F72" s="5" t="s">
        <v>137</v>
      </c>
      <c r="G72" s="7"/>
      <c r="H72" s="7"/>
      <c r="I72" s="7"/>
    </row>
    <row r="73" spans="1:9" ht="30.75" thickBot="1" x14ac:dyDescent="0.3">
      <c r="A73" s="20" t="s">
        <v>166</v>
      </c>
      <c r="B73" s="20" t="s">
        <v>172</v>
      </c>
      <c r="C73" s="31" t="s">
        <v>144</v>
      </c>
      <c r="D73" s="40">
        <v>112400</v>
      </c>
      <c r="E73" s="20" t="s">
        <v>49</v>
      </c>
      <c r="F73" s="28" t="s">
        <v>85</v>
      </c>
      <c r="G73" s="7"/>
      <c r="H73" s="7"/>
      <c r="I73" s="7" t="s">
        <v>176</v>
      </c>
    </row>
    <row r="74" spans="1:9" ht="30.75" thickBot="1" x14ac:dyDescent="0.3">
      <c r="A74" s="20" t="s">
        <v>167</v>
      </c>
      <c r="B74" s="20" t="s">
        <v>173</v>
      </c>
      <c r="C74" s="31" t="s">
        <v>145</v>
      </c>
      <c r="D74" s="40">
        <v>53200</v>
      </c>
      <c r="E74" s="20" t="s">
        <v>49</v>
      </c>
      <c r="F74" s="28" t="s">
        <v>85</v>
      </c>
      <c r="G74" s="7"/>
      <c r="H74" s="7"/>
      <c r="I74" s="7" t="s">
        <v>176</v>
      </c>
    </row>
    <row r="75" spans="1:9" ht="30.75" thickBot="1" x14ac:dyDescent="0.3">
      <c r="A75" s="20" t="s">
        <v>168</v>
      </c>
      <c r="B75" s="20" t="s">
        <v>174</v>
      </c>
      <c r="C75" s="31" t="s">
        <v>28</v>
      </c>
      <c r="D75" s="40">
        <v>95737.5</v>
      </c>
      <c r="E75" s="20" t="s">
        <v>49</v>
      </c>
      <c r="F75" s="28" t="s">
        <v>85</v>
      </c>
      <c r="G75" s="7"/>
      <c r="H75" s="7"/>
      <c r="I75" s="7" t="s">
        <v>176</v>
      </c>
    </row>
    <row r="76" spans="1:9" ht="30.75" thickBot="1" x14ac:dyDescent="0.3">
      <c r="A76" s="20" t="s">
        <v>169</v>
      </c>
      <c r="B76" s="20" t="s">
        <v>175</v>
      </c>
      <c r="C76" s="31" t="s">
        <v>146</v>
      </c>
      <c r="D76" s="40">
        <v>140000</v>
      </c>
      <c r="E76" s="20" t="s">
        <v>49</v>
      </c>
      <c r="F76" s="28" t="s">
        <v>85</v>
      </c>
      <c r="G76" s="7"/>
      <c r="H76" s="7"/>
      <c r="I76" s="7" t="s">
        <v>176</v>
      </c>
    </row>
    <row r="77" spans="1:9" ht="30.75" thickBot="1" x14ac:dyDescent="0.3">
      <c r="A77" s="20" t="s">
        <v>179</v>
      </c>
      <c r="B77" s="20" t="s">
        <v>180</v>
      </c>
      <c r="C77" s="31" t="s">
        <v>147</v>
      </c>
      <c r="D77" s="40">
        <v>10000</v>
      </c>
      <c r="E77" s="20" t="s">
        <v>49</v>
      </c>
      <c r="F77" s="28" t="s">
        <v>85</v>
      </c>
      <c r="G77" s="7"/>
      <c r="H77" s="7"/>
      <c r="I77" s="7" t="s">
        <v>176</v>
      </c>
    </row>
    <row r="78" spans="1:9" ht="30.75" thickBot="1" x14ac:dyDescent="0.3">
      <c r="A78" s="20" t="s">
        <v>181</v>
      </c>
      <c r="B78" s="20" t="s">
        <v>182</v>
      </c>
      <c r="C78" s="31" t="s">
        <v>178</v>
      </c>
      <c r="D78" s="40">
        <v>15000</v>
      </c>
      <c r="E78" s="38" t="s">
        <v>49</v>
      </c>
      <c r="F78" s="5" t="s">
        <v>137</v>
      </c>
      <c r="G78" s="7"/>
      <c r="H78" s="7"/>
      <c r="I78" s="7" t="s">
        <v>176</v>
      </c>
    </row>
    <row r="79" spans="1:9" ht="15.75" thickBot="1" x14ac:dyDescent="0.3">
      <c r="A79" s="63" t="s">
        <v>34</v>
      </c>
      <c r="B79" s="64"/>
      <c r="C79" s="65"/>
      <c r="D79" s="24">
        <f>SUM(D17:D77)</f>
        <v>7456842.5</v>
      </c>
      <c r="E79" s="17"/>
      <c r="F79" s="18"/>
      <c r="G79" s="19"/>
      <c r="H79" s="18"/>
      <c r="I79" s="18"/>
    </row>
    <row r="80" spans="1:9" x14ac:dyDescent="0.25">
      <c r="A80" s="44"/>
    </row>
    <row r="84" spans="3:8" x14ac:dyDescent="0.25">
      <c r="C84" s="37" t="s">
        <v>183</v>
      </c>
      <c r="D84" s="25"/>
      <c r="E84" s="14"/>
      <c r="F84" s="15"/>
      <c r="G84" s="14" t="s">
        <v>75</v>
      </c>
      <c r="H84" s="14"/>
    </row>
    <row r="85" spans="3:8" x14ac:dyDescent="0.25">
      <c r="C85" s="14"/>
      <c r="D85" s="25"/>
      <c r="E85" s="14"/>
      <c r="F85" s="14"/>
      <c r="G85" s="16" t="s">
        <v>84</v>
      </c>
      <c r="H85" s="14"/>
    </row>
    <row r="86" spans="3:8" x14ac:dyDescent="0.25">
      <c r="C86" s="14"/>
      <c r="D86" s="25"/>
      <c r="E86" s="14"/>
      <c r="F86" s="14"/>
      <c r="G86" s="14"/>
      <c r="H86" s="14"/>
    </row>
    <row r="87" spans="3:8" x14ac:dyDescent="0.25">
      <c r="C87" s="14"/>
      <c r="D87" s="25"/>
      <c r="E87" s="14"/>
      <c r="F87" s="14"/>
      <c r="G87" s="14"/>
      <c r="H87" s="14"/>
    </row>
    <row r="88" spans="3:8" x14ac:dyDescent="0.25">
      <c r="C88" s="14"/>
      <c r="D88" s="25"/>
      <c r="E88" s="14"/>
      <c r="F88" s="14"/>
      <c r="G88" s="14"/>
      <c r="H88" s="14"/>
    </row>
  </sheetData>
  <mergeCells count="6">
    <mergeCell ref="A79:C79"/>
    <mergeCell ref="A13:I13"/>
    <mergeCell ref="A11:I11"/>
    <mergeCell ref="A15:I15"/>
    <mergeCell ref="A8:I8"/>
    <mergeCell ref="A12:I12"/>
  </mergeCells>
  <phoneticPr fontId="9" type="noConversion"/>
  <pageMargins left="0.25" right="0.25" top="0.29779411764705882" bottom="0.75" header="0.3" footer="0.3"/>
  <pageSetup paperSize="9" scale="61" orientation="portrait" r:id="rId1"/>
  <headerFooter differentOddEven="1">
    <oddFooter>Stranica &amp;P od &amp;N</oddFooter>
    <evenFooter>Stranica &amp;P od &amp;N</evenFooter>
    <firstHeader>&amp;CStranica &amp;P</firstHeader>
  </headerFooter>
  <rowBreaks count="2" manualBreakCount="2">
    <brk id="45" max="8" man="1"/>
    <brk id="8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OptiPlex3050</cp:lastModifiedBy>
  <cp:lastPrinted>2022-04-11T11:40:34Z</cp:lastPrinted>
  <dcterms:created xsi:type="dcterms:W3CDTF">2019-01-31T11:43:11Z</dcterms:created>
  <dcterms:modified xsi:type="dcterms:W3CDTF">2022-06-14T10:52:00Z</dcterms:modified>
</cp:coreProperties>
</file>